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<sst xmlns="http://schemas.openxmlformats.org/spreadsheetml/2006/main" count="78" uniqueCount="45">
  <si>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 xml:space="preserve">                 Leistungsnachweis</t>
  </si>
  <si>
    <t>Gesamt-/</t>
  </si>
  <si>
    <t>Multip.</t>
  </si>
  <si>
    <t>Einzelnote</t>
  </si>
  <si>
    <t>Fachnote</t>
  </si>
  <si>
    <t>Anzahl</t>
  </si>
  <si>
    <t>Mulip.</t>
  </si>
  <si>
    <t>Prüfungs-</t>
  </si>
  <si>
    <t>Gesamt-</t>
  </si>
  <si>
    <t>Fach</t>
  </si>
  <si>
    <t>Art</t>
  </si>
  <si>
    <t>Arbeiten</t>
  </si>
  <si>
    <t>note</t>
  </si>
  <si>
    <t>1. Sprechen und Zuhören</t>
  </si>
  <si>
    <t>Miteinander</t>
  </si>
  <si>
    <t>Test</t>
  </si>
  <si>
    <t>Sprechen</t>
  </si>
  <si>
    <t>Orientierung</t>
  </si>
  <si>
    <t>an der</t>
  </si>
  <si>
    <t>Standardsp.</t>
  </si>
  <si>
    <t>Vorträge</t>
  </si>
  <si>
    <t>Szenisches</t>
  </si>
  <si>
    <t>Spiel</t>
  </si>
  <si>
    <t>Reflexion</t>
  </si>
  <si>
    <t>des eigenen</t>
  </si>
  <si>
    <t>Arbeitsv.</t>
  </si>
  <si>
    <t>2. Lesen- mit Texten u.</t>
  </si>
  <si>
    <t>Lese</t>
  </si>
  <si>
    <t>fähigkeiten</t>
  </si>
  <si>
    <t>erfahrungen</t>
  </si>
  <si>
    <t>Texte</t>
  </si>
  <si>
    <t>erschl.</t>
  </si>
  <si>
    <t>präsentieren</t>
  </si>
  <si>
    <t>3.Schreiben</t>
  </si>
  <si>
    <t>Schrift u.</t>
  </si>
  <si>
    <t>KL</t>
  </si>
  <si>
    <t>Form</t>
  </si>
  <si>
    <t>Richtig</t>
  </si>
  <si>
    <t>Schreiben</t>
  </si>
  <si>
    <t>Auf</t>
  </si>
  <si>
    <t>verfassen</t>
  </si>
  <si>
    <t>GESAMT:</t>
  </si>
  <si>
    <t>SchülerXY</t>
  </si>
  <si>
    <t xml:space="preserve">Deutsch </t>
  </si>
  <si>
    <t xml:space="preserve"> Medien umgehen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</si>
</sst>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</numFmts>
  <fonts count="26">
    <font>
      <sz val="10"/>
      <name val="MS Sans Serif"/>
      <family val="0"/>
    </font>
    <font>
      <sz val="10"/>
      <name val="Arial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36"/>
      <name val="MS Sans Serif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u val="single"/>
      <sz val="10"/>
      <color indexed="12"/>
      <name val="MS Sans Serif"/>
      <family val="0"/>
    </font>
    <font>
      <sz val="9"/>
      <name val="Century Schoolbook"/>
      <family val="0"/>
    </font>
    <font>
      <b/>
      <sz val="9"/>
      <name val="Century Schoolbook"/>
      <family val="0"/>
    </font>
    <font>
      <b/>
      <i/>
      <sz val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1" applyNumberFormat="0" applyAlignment="0" applyProtection="0"/>
    <xf numFmtId="0" fontId="14" fillId="38" borderId="2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1" borderId="9" applyNumberFormat="0" applyAlignment="0" applyProtection="0"/>
  </cellStyleXfs>
  <cellXfs count="94"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76" fontId="22" fillId="0" borderId="13" xfId="0" applyNumberFormat="1" applyFont="1" applyBorder="1" applyAlignment="1">
      <alignment horizontal="center"/>
    </xf>
    <xf numFmtId="1" fontId="21" fillId="39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176" fontId="22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39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76" fontId="22" fillId="0" borderId="20" xfId="0" applyNumberFormat="1" applyFont="1" applyBorder="1" applyAlignment="1">
      <alignment horizontal="center"/>
    </xf>
    <xf numFmtId="1" fontId="21" fillId="39" borderId="22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6" fontId="22" fillId="0" borderId="28" xfId="0" applyNumberFormat="1" applyFont="1" applyBorder="1" applyAlignment="1">
      <alignment horizontal="center"/>
    </xf>
    <xf numFmtId="1" fontId="21" fillId="39" borderId="30" xfId="0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176" fontId="22" fillId="0" borderId="29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9" fontId="22" fillId="0" borderId="0" xfId="0" applyNumberFormat="1" applyFont="1" applyBorder="1" applyAlignment="1">
      <alignment horizontal="right"/>
    </xf>
    <xf numFmtId="0" fontId="22" fillId="39" borderId="22" xfId="0" applyFont="1" applyFill="1" applyBorder="1" applyAlignment="1">
      <alignment horizontal="center"/>
    </xf>
    <xf numFmtId="1" fontId="21" fillId="39" borderId="22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1" fillId="0" borderId="33" xfId="0" applyFont="1" applyBorder="1" applyAlignment="1">
      <alignment horizontal="center"/>
    </xf>
    <xf numFmtId="0" fontId="22" fillId="39" borderId="34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176" fontId="22" fillId="0" borderId="36" xfId="0" applyNumberFormat="1" applyFont="1" applyBorder="1" applyAlignment="1">
      <alignment horizontal="center"/>
    </xf>
    <xf numFmtId="1" fontId="21" fillId="39" borderId="34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39" borderId="38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76" fontId="22" fillId="0" borderId="39" xfId="0" applyNumberFormat="1" applyFont="1" applyBorder="1" applyAlignment="1">
      <alignment horizontal="center"/>
    </xf>
    <xf numFmtId="1" fontId="21" fillId="39" borderId="38" xfId="0" applyNumberFormat="1" applyFont="1" applyFill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10" fontId="22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 horizontal="center"/>
    </xf>
    <xf numFmtId="0" fontId="22" fillId="39" borderId="45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76" fontId="22" fillId="0" borderId="46" xfId="0" applyNumberFormat="1" applyFont="1" applyBorder="1" applyAlignment="1">
      <alignment horizontal="center"/>
    </xf>
    <xf numFmtId="1" fontId="21" fillId="39" borderId="45" xfId="0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176" fontId="22" fillId="0" borderId="47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10" fontId="22" fillId="0" borderId="0" xfId="0" applyNumberFormat="1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2" fillId="39" borderId="30" xfId="0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176" fontId="22" fillId="0" borderId="50" xfId="0" applyNumberFormat="1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right"/>
    </xf>
    <xf numFmtId="0" fontId="21" fillId="0" borderId="55" xfId="0" applyFont="1" applyBorder="1" applyAlignment="1">
      <alignment horizontal="center"/>
    </xf>
    <xf numFmtId="0" fontId="22" fillId="39" borderId="56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176" fontId="22" fillId="0" borderId="58" xfId="0" applyNumberFormat="1" applyFont="1" applyBorder="1" applyAlignment="1">
      <alignment horizontal="center"/>
    </xf>
    <xf numFmtId="1" fontId="21" fillId="39" borderId="56" xfId="0" applyNumberFormat="1" applyFont="1" applyFill="1" applyBorder="1" applyAlignment="1">
      <alignment horizontal="center"/>
    </xf>
    <xf numFmtId="0" fontId="21" fillId="0" borderId="59" xfId="0" applyFont="1" applyBorder="1" applyAlignment="1">
      <alignment horizontal="center"/>
    </xf>
    <xf numFmtId="176" fontId="22" fillId="0" borderId="57" xfId="0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right"/>
    </xf>
    <xf numFmtId="0" fontId="21" fillId="0" borderId="43" xfId="0" applyFont="1" applyFill="1" applyBorder="1" applyAlignment="1">
      <alignment horizontal="center"/>
    </xf>
    <xf numFmtId="176" fontId="22" fillId="0" borderId="0" xfId="0" applyNumberFormat="1" applyFont="1" applyBorder="1" applyAlignment="1">
      <alignment horizontal="center"/>
    </xf>
    <xf numFmtId="176" fontId="22" fillId="0" borderId="61" xfId="0" applyNumberFormat="1" applyFont="1" applyBorder="1" applyAlignment="1">
      <alignment horizontal="center"/>
    </xf>
    <xf numFmtId="176" fontId="22" fillId="0" borderId="62" xfId="0" applyNumberFormat="1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18" xfId="0" applyFont="1" applyBorder="1" applyAlignment="1">
      <alignment/>
    </xf>
    <xf numFmtId="0" fontId="23" fillId="4" borderId="64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43" sqref="E43"/>
    </sheetView>
  </sheetViews>
  <sheetFormatPr defaultColWidth="11.421875" defaultRowHeight="12.75"/>
  <sheetData>
    <row r="1" spans="1:11" ht="15.75" thickTop="1">
      <c r="A1" s="90" t="s">
        <v>42</v>
      </c>
      <c r="B1" s="91"/>
      <c r="C1" s="1" t="s">
        <v>0</v>
      </c>
      <c r="D1" s="2"/>
      <c r="E1" s="3"/>
      <c r="F1" s="4"/>
      <c r="G1" s="5"/>
      <c r="H1" s="6"/>
      <c r="I1" s="7"/>
      <c r="J1" s="8" t="s">
        <v>1</v>
      </c>
      <c r="K1" s="9" t="s">
        <v>2</v>
      </c>
    </row>
    <row r="2" spans="1:11" ht="12.75">
      <c r="A2" s="10"/>
      <c r="B2" s="11"/>
      <c r="C2" s="12"/>
      <c r="D2" s="13" t="s">
        <v>3</v>
      </c>
      <c r="E2" s="14"/>
      <c r="F2" s="15" t="s">
        <v>2</v>
      </c>
      <c r="G2" s="16" t="s">
        <v>4</v>
      </c>
      <c r="H2" s="17" t="s">
        <v>5</v>
      </c>
      <c r="I2" s="18" t="s">
        <v>6</v>
      </c>
      <c r="J2" s="19" t="s">
        <v>7</v>
      </c>
      <c r="K2" s="20" t="s">
        <v>8</v>
      </c>
    </row>
    <row r="3" spans="1:11" ht="13.5" thickBot="1">
      <c r="A3" s="21" t="s">
        <v>9</v>
      </c>
      <c r="B3" s="22" t="s">
        <v>43</v>
      </c>
      <c r="C3" s="23"/>
      <c r="D3" s="24"/>
      <c r="E3" s="25" t="s">
        <v>10</v>
      </c>
      <c r="F3" s="26"/>
      <c r="G3" s="27"/>
      <c r="H3" s="28" t="s">
        <v>11</v>
      </c>
      <c r="I3" s="29"/>
      <c r="J3" s="30" t="s">
        <v>12</v>
      </c>
      <c r="K3" s="31" t="s">
        <v>12</v>
      </c>
    </row>
    <row r="4" spans="1:11" ht="12.75">
      <c r="A4" s="88" t="s">
        <v>13</v>
      </c>
      <c r="C4" s="12" t="s">
        <v>14</v>
      </c>
      <c r="D4" s="34">
        <v>2</v>
      </c>
      <c r="E4" s="14" t="s">
        <v>15</v>
      </c>
      <c r="F4" s="15">
        <v>1</v>
      </c>
      <c r="G4" s="16"/>
      <c r="H4" s="35"/>
      <c r="I4" s="18"/>
      <c r="J4" s="19"/>
      <c r="K4" s="20"/>
    </row>
    <row r="5" spans="1:11" ht="12.75">
      <c r="A5" s="89"/>
      <c r="B5" s="33">
        <v>0.2</v>
      </c>
      <c r="C5" s="12" t="s">
        <v>16</v>
      </c>
      <c r="D5" s="34">
        <v>2</v>
      </c>
      <c r="E5" s="14" t="s">
        <v>15</v>
      </c>
      <c r="F5" s="15">
        <v>1</v>
      </c>
      <c r="G5" s="16"/>
      <c r="H5" s="35"/>
      <c r="I5" s="18"/>
      <c r="J5" s="19"/>
      <c r="K5" s="20"/>
    </row>
    <row r="6" spans="1:11" ht="12.75">
      <c r="A6" s="10"/>
      <c r="B6" s="36"/>
      <c r="C6" s="37"/>
      <c r="D6" s="38">
        <v>2</v>
      </c>
      <c r="E6" s="39" t="s">
        <v>15</v>
      </c>
      <c r="F6" s="40">
        <v>1</v>
      </c>
      <c r="G6" s="41">
        <f>IF(H6&lt;&gt;0,((1*D4)+(1*D5)+(1*D6))/H6,)</f>
        <v>2</v>
      </c>
      <c r="H6" s="42">
        <f>COUNTIF(D4:D6,"&gt;0")</f>
        <v>3</v>
      </c>
      <c r="I6" s="37" t="str">
        <f>IF(H6&gt;0,"1")</f>
        <v>1</v>
      </c>
      <c r="J6" s="19"/>
      <c r="K6" s="20"/>
    </row>
    <row r="7" spans="1:11" ht="12.75">
      <c r="A7" s="32"/>
      <c r="B7" s="33">
        <v>0.2</v>
      </c>
      <c r="C7" s="12" t="s">
        <v>17</v>
      </c>
      <c r="D7" s="34">
        <v>2</v>
      </c>
      <c r="E7" s="14" t="s">
        <v>15</v>
      </c>
      <c r="F7" s="15">
        <v>1</v>
      </c>
      <c r="G7" s="16"/>
      <c r="H7" s="35"/>
      <c r="I7" s="18"/>
      <c r="J7" s="19"/>
      <c r="K7" s="15"/>
    </row>
    <row r="8" spans="1:11" ht="12.75">
      <c r="A8" s="10"/>
      <c r="B8" s="11"/>
      <c r="C8" s="12" t="s">
        <v>18</v>
      </c>
      <c r="D8" s="34"/>
      <c r="E8" s="14" t="s">
        <v>15</v>
      </c>
      <c r="F8" s="15">
        <v>1</v>
      </c>
      <c r="G8" s="16"/>
      <c r="H8" s="35"/>
      <c r="I8" s="18"/>
      <c r="J8" s="19"/>
      <c r="K8" s="20"/>
    </row>
    <row r="9" spans="1:11" ht="12.75">
      <c r="A9" s="10"/>
      <c r="B9" s="36"/>
      <c r="C9" s="37" t="s">
        <v>19</v>
      </c>
      <c r="D9" s="38"/>
      <c r="E9" s="39" t="s">
        <v>15</v>
      </c>
      <c r="F9" s="40">
        <v>1</v>
      </c>
      <c r="G9" s="41">
        <f>IF(H9&lt;&gt;0,((1*D7)+(1*D8)+(1*D9))/H9,)</f>
        <v>2</v>
      </c>
      <c r="H9" s="42">
        <f>COUNTIF(D7:D9,"&gt;0")</f>
        <v>1</v>
      </c>
      <c r="I9" s="37" t="str">
        <f>IF(H9&gt;0,"1")</f>
        <v>1</v>
      </c>
      <c r="J9" s="19"/>
      <c r="K9" s="20"/>
    </row>
    <row r="10" spans="1:11" ht="12.75">
      <c r="A10" s="32"/>
      <c r="B10" s="33">
        <v>0.2</v>
      </c>
      <c r="C10" s="12" t="s">
        <v>20</v>
      </c>
      <c r="D10" s="34">
        <v>2</v>
      </c>
      <c r="E10" s="14" t="s">
        <v>15</v>
      </c>
      <c r="F10" s="15">
        <v>1</v>
      </c>
      <c r="G10" s="16"/>
      <c r="H10" s="35"/>
      <c r="I10" s="18"/>
      <c r="J10" s="19"/>
      <c r="K10" s="20"/>
    </row>
    <row r="11" spans="1:11" ht="12.75">
      <c r="A11" s="10"/>
      <c r="B11" s="11"/>
      <c r="C11" s="12"/>
      <c r="D11" s="34"/>
      <c r="E11" s="14" t="s">
        <v>15</v>
      </c>
      <c r="F11" s="15">
        <v>1</v>
      </c>
      <c r="G11" s="16"/>
      <c r="H11" s="35"/>
      <c r="I11" s="18"/>
      <c r="J11" s="19"/>
      <c r="K11" s="20"/>
    </row>
    <row r="12" spans="1:11" ht="12.75">
      <c r="A12" s="10"/>
      <c r="B12" s="36"/>
      <c r="C12" s="37"/>
      <c r="D12" s="38"/>
      <c r="E12" s="39" t="s">
        <v>15</v>
      </c>
      <c r="F12" s="40">
        <v>1</v>
      </c>
      <c r="G12" s="41">
        <f>IF(H12&lt;&gt;0,((1*D10)+(1*D11)+(1*D12))/H12,)</f>
        <v>2</v>
      </c>
      <c r="H12" s="42">
        <f>COUNTIF(D10:D12,"&gt;0")</f>
        <v>1</v>
      </c>
      <c r="I12" s="37" t="str">
        <f>IF(H12&gt;0,"1")</f>
        <v>1</v>
      </c>
      <c r="J12" s="19"/>
      <c r="K12" s="20"/>
    </row>
    <row r="13" spans="1:11" ht="12.75">
      <c r="A13" s="32"/>
      <c r="B13" s="33">
        <v>0.2</v>
      </c>
      <c r="C13" s="12" t="s">
        <v>21</v>
      </c>
      <c r="D13" s="34">
        <v>2</v>
      </c>
      <c r="E13" s="14" t="s">
        <v>15</v>
      </c>
      <c r="F13" s="15">
        <v>1</v>
      </c>
      <c r="G13" s="16"/>
      <c r="H13" s="35"/>
      <c r="I13" s="18"/>
      <c r="J13" s="19"/>
      <c r="K13" s="20"/>
    </row>
    <row r="14" spans="1:11" ht="12.75">
      <c r="A14" s="10"/>
      <c r="B14" s="11"/>
      <c r="C14" s="12" t="s">
        <v>22</v>
      </c>
      <c r="D14" s="34"/>
      <c r="E14" s="14" t="s">
        <v>15</v>
      </c>
      <c r="F14" s="15">
        <v>1</v>
      </c>
      <c r="G14" s="16"/>
      <c r="H14" s="35"/>
      <c r="I14" s="18"/>
      <c r="J14" s="19"/>
      <c r="K14" s="20"/>
    </row>
    <row r="15" spans="1:11" ht="12.75">
      <c r="A15" s="10"/>
      <c r="B15" s="36"/>
      <c r="C15" s="37"/>
      <c r="D15" s="38"/>
      <c r="E15" s="39" t="s">
        <v>15</v>
      </c>
      <c r="F15" s="40">
        <v>1</v>
      </c>
      <c r="G15" s="41">
        <f>IF(H15&lt;&gt;0,((1*D13)+(1*D14)+(1*D15))/H15,)</f>
        <v>2</v>
      </c>
      <c r="H15" s="42">
        <f>COUNTIF(D13:D15,"&gt;0")</f>
        <v>1</v>
      </c>
      <c r="I15" s="37" t="str">
        <f>IF(H15&gt;0,"1")</f>
        <v>1</v>
      </c>
      <c r="J15" s="19"/>
      <c r="K15" s="20"/>
    </row>
    <row r="16" spans="1:11" ht="12.75">
      <c r="A16" s="10"/>
      <c r="B16" s="33">
        <v>0.2</v>
      </c>
      <c r="C16" s="43" t="s">
        <v>23</v>
      </c>
      <c r="D16" s="44">
        <v>2</v>
      </c>
      <c r="E16" s="45" t="s">
        <v>15</v>
      </c>
      <c r="F16" s="46">
        <v>1</v>
      </c>
      <c r="G16" s="47"/>
      <c r="H16" s="48"/>
      <c r="I16" s="49"/>
      <c r="J16" s="19"/>
      <c r="K16" s="20"/>
    </row>
    <row r="17" spans="1:11" ht="12.75">
      <c r="A17" s="10"/>
      <c r="B17" s="11"/>
      <c r="C17" s="12" t="s">
        <v>24</v>
      </c>
      <c r="D17" s="34"/>
      <c r="E17" s="14" t="s">
        <v>15</v>
      </c>
      <c r="F17" s="15">
        <v>1</v>
      </c>
      <c r="G17" s="16"/>
      <c r="H17" s="35"/>
      <c r="I17" s="18"/>
      <c r="J17" s="19"/>
      <c r="K17" s="20"/>
    </row>
    <row r="18" spans="1:11" ht="13.5" thickBot="1">
      <c r="A18" s="10"/>
      <c r="B18" s="11"/>
      <c r="C18" s="12" t="s">
        <v>25</v>
      </c>
      <c r="D18" s="34"/>
      <c r="E18" s="50" t="s">
        <v>15</v>
      </c>
      <c r="F18" s="15">
        <v>1</v>
      </c>
      <c r="G18" s="41">
        <f>IF(H18&lt;&gt;0,((1*D16)+(1*D17)+(1*D18))/H18,)</f>
        <v>2</v>
      </c>
      <c r="H18" s="42">
        <f>COUNTIF(D16:D18,"&gt;0")</f>
        <v>1</v>
      </c>
      <c r="I18" s="37" t="str">
        <f>IF(H18&gt;0,"1")</f>
        <v>1</v>
      </c>
      <c r="J18" s="19">
        <f>(G6+G9+G12+G15+G18)/(I6+I9+I12+I15+I18)</f>
        <v>2</v>
      </c>
      <c r="K18" s="20">
        <v>1</v>
      </c>
    </row>
    <row r="19" spans="1:11" ht="12.75">
      <c r="A19" s="51" t="s">
        <v>26</v>
      </c>
      <c r="B19" s="52">
        <v>0.3333</v>
      </c>
      <c r="C19" s="53" t="s">
        <v>27</v>
      </c>
      <c r="D19" s="54">
        <v>2</v>
      </c>
      <c r="E19" s="55" t="s">
        <v>15</v>
      </c>
      <c r="F19" s="56">
        <v>1</v>
      </c>
      <c r="G19" s="57"/>
      <c r="H19" s="58"/>
      <c r="I19" s="59"/>
      <c r="J19" s="60"/>
      <c r="K19" s="61"/>
    </row>
    <row r="20" spans="1:11" ht="12.75">
      <c r="A20" s="92" t="s">
        <v>44</v>
      </c>
      <c r="B20" s="93"/>
      <c r="C20" s="12" t="s">
        <v>28</v>
      </c>
      <c r="D20" s="34"/>
      <c r="E20" s="14" t="s">
        <v>15</v>
      </c>
      <c r="F20" s="15">
        <v>1</v>
      </c>
      <c r="G20" s="16"/>
      <c r="H20" s="35"/>
      <c r="I20" s="18"/>
      <c r="J20" s="19"/>
      <c r="K20" s="20"/>
    </row>
    <row r="21" spans="1:11" ht="12.75">
      <c r="A21" s="10"/>
      <c r="B21" s="36"/>
      <c r="C21" s="37"/>
      <c r="D21" s="38"/>
      <c r="E21" s="39" t="s">
        <v>15</v>
      </c>
      <c r="F21" s="40">
        <v>1</v>
      </c>
      <c r="G21" s="41">
        <f>IF(H21&lt;&gt;0,((1*D19)+(1*D20)+(1*D21))/H21,)</f>
        <v>2</v>
      </c>
      <c r="H21" s="42">
        <f>COUNTIF(D19:D21,"&gt;0")</f>
        <v>1</v>
      </c>
      <c r="I21" s="37" t="str">
        <f>IF(H21&gt;0,"1")</f>
        <v>1</v>
      </c>
      <c r="J21" s="19"/>
      <c r="K21" s="20"/>
    </row>
    <row r="22" spans="1:11" ht="12.75">
      <c r="A22" s="32"/>
      <c r="B22" s="62">
        <v>0.3333</v>
      </c>
      <c r="C22" s="12" t="s">
        <v>27</v>
      </c>
      <c r="D22" s="34">
        <v>2</v>
      </c>
      <c r="E22" s="14" t="s">
        <v>15</v>
      </c>
      <c r="F22" s="15">
        <v>1</v>
      </c>
      <c r="G22" s="16"/>
      <c r="H22" s="35"/>
      <c r="I22" s="18"/>
      <c r="J22" s="19"/>
      <c r="K22" s="20"/>
    </row>
    <row r="23" spans="1:11" ht="12.75">
      <c r="A23" s="10"/>
      <c r="B23" s="11"/>
      <c r="C23" s="12" t="s">
        <v>29</v>
      </c>
      <c r="D23" s="34"/>
      <c r="E23" s="14" t="s">
        <v>15</v>
      </c>
      <c r="F23" s="15">
        <v>1</v>
      </c>
      <c r="G23" s="16"/>
      <c r="H23" s="35"/>
      <c r="I23" s="18"/>
      <c r="J23" s="19"/>
      <c r="K23" s="20"/>
    </row>
    <row r="24" spans="1:11" ht="12.75">
      <c r="A24" s="10"/>
      <c r="B24" s="36"/>
      <c r="C24" s="37"/>
      <c r="D24" s="38"/>
      <c r="E24" s="39" t="s">
        <v>15</v>
      </c>
      <c r="F24" s="40">
        <v>1</v>
      </c>
      <c r="G24" s="41">
        <f>IF(H24&lt;&gt;0,((1*D22)+(1*D23)+(1*D24))/H24,)</f>
        <v>2</v>
      </c>
      <c r="H24" s="42">
        <f>COUNTIF(D22:D24,"&gt;0")</f>
        <v>1</v>
      </c>
      <c r="I24" s="37" t="str">
        <f>IF(H24&gt;0,"1")</f>
        <v>1</v>
      </c>
      <c r="J24" s="19"/>
      <c r="K24" s="20"/>
    </row>
    <row r="25" spans="1:11" ht="12.75">
      <c r="A25" s="32"/>
      <c r="B25" s="62">
        <v>0.3333</v>
      </c>
      <c r="C25" s="12" t="s">
        <v>30</v>
      </c>
      <c r="D25" s="34">
        <v>2</v>
      </c>
      <c r="E25" s="14" t="s">
        <v>15</v>
      </c>
      <c r="F25" s="15">
        <v>1</v>
      </c>
      <c r="G25" s="16"/>
      <c r="H25" s="35"/>
      <c r="I25" s="18"/>
      <c r="J25" s="19"/>
      <c r="K25" s="20"/>
    </row>
    <row r="26" spans="1:11" ht="12.75">
      <c r="A26" s="10"/>
      <c r="B26" s="11"/>
      <c r="C26" s="12" t="s">
        <v>31</v>
      </c>
      <c r="D26" s="34"/>
      <c r="E26" s="14" t="s">
        <v>15</v>
      </c>
      <c r="F26" s="15">
        <v>1</v>
      </c>
      <c r="G26" s="16"/>
      <c r="H26" s="35"/>
      <c r="I26" s="18"/>
      <c r="J26" s="19"/>
      <c r="K26" s="20"/>
    </row>
    <row r="27" spans="1:11" ht="13.5" thickBot="1">
      <c r="A27" s="10"/>
      <c r="B27" s="63"/>
      <c r="C27" s="37" t="s">
        <v>32</v>
      </c>
      <c r="D27" s="64"/>
      <c r="E27" s="65" t="s">
        <v>15</v>
      </c>
      <c r="F27" s="26">
        <v>1</v>
      </c>
      <c r="G27" s="66">
        <f>IF(H27&lt;&gt;0,((1*D25)+(1*D26)+(1*D27))/H27,)</f>
        <v>2</v>
      </c>
      <c r="H27" s="28">
        <f>COUNTIF(D25:D27,"&gt;0")</f>
        <v>1</v>
      </c>
      <c r="I27" s="37" t="str">
        <f>IF(H27&gt;0,"1")</f>
        <v>1</v>
      </c>
      <c r="J27" s="19">
        <f>(G21+G24+G27)/(I21+I24+I27)</f>
        <v>2</v>
      </c>
      <c r="K27" s="67">
        <v>1</v>
      </c>
    </row>
    <row r="28" spans="1:11" ht="12.75">
      <c r="A28" s="51" t="s">
        <v>33</v>
      </c>
      <c r="B28" s="33">
        <v>0.1</v>
      </c>
      <c r="C28" s="53" t="s">
        <v>34</v>
      </c>
      <c r="D28" s="34">
        <v>2</v>
      </c>
      <c r="E28" s="14" t="s">
        <v>35</v>
      </c>
      <c r="F28" s="59"/>
      <c r="G28" s="16"/>
      <c r="H28" s="35"/>
      <c r="I28" s="18"/>
      <c r="J28" s="60"/>
      <c r="K28" s="61"/>
    </row>
    <row r="29" spans="1:11" ht="12.75">
      <c r="A29" s="10"/>
      <c r="B29" s="36"/>
      <c r="C29" s="37" t="s">
        <v>36</v>
      </c>
      <c r="D29" s="38"/>
      <c r="E29" s="68" t="s">
        <v>35</v>
      </c>
      <c r="F29" s="40">
        <v>1</v>
      </c>
      <c r="G29" s="41">
        <f>IF(H29&lt;&gt;0,((D28+D29))/H29,)</f>
        <v>2</v>
      </c>
      <c r="H29" s="42">
        <f>COUNTIF(D28:D29,"&gt;0")</f>
        <v>1</v>
      </c>
      <c r="I29" s="37" t="str">
        <f>IF(H29&gt;0,"0,1")</f>
        <v>0,1</v>
      </c>
      <c r="J29" s="19"/>
      <c r="K29" s="20"/>
    </row>
    <row r="30" spans="1:11" ht="12.75">
      <c r="A30" s="10"/>
      <c r="B30" s="33">
        <v>0.4</v>
      </c>
      <c r="C30" s="12" t="s">
        <v>37</v>
      </c>
      <c r="D30" s="34">
        <v>2</v>
      </c>
      <c r="E30" s="14" t="s">
        <v>35</v>
      </c>
      <c r="F30" s="15">
        <v>1</v>
      </c>
      <c r="G30" s="16"/>
      <c r="H30" s="35"/>
      <c r="I30" s="69"/>
      <c r="J30" s="19"/>
      <c r="K30" s="20"/>
    </row>
    <row r="31" spans="1:11" ht="12.75">
      <c r="A31" s="10"/>
      <c r="B31" s="11"/>
      <c r="C31" s="12" t="s">
        <v>38</v>
      </c>
      <c r="D31" s="34">
        <v>2</v>
      </c>
      <c r="E31" s="14" t="s">
        <v>35</v>
      </c>
      <c r="F31" s="15">
        <v>1</v>
      </c>
      <c r="G31" s="16"/>
      <c r="H31" s="35"/>
      <c r="I31" s="18"/>
      <c r="J31" s="19"/>
      <c r="K31" s="20"/>
    </row>
    <row r="32" spans="1:11" ht="12.75">
      <c r="A32" s="10"/>
      <c r="B32" s="36"/>
      <c r="C32" s="37"/>
      <c r="D32" s="38"/>
      <c r="E32" s="68" t="s">
        <v>15</v>
      </c>
      <c r="F32" s="40">
        <v>1</v>
      </c>
      <c r="G32" s="41">
        <f>IF(H32&lt;&gt;0,(D30+D31+D32)/H32,)</f>
        <v>2</v>
      </c>
      <c r="H32" s="42">
        <f>COUNTIF(D30:D32,"&gt;0")</f>
        <v>2</v>
      </c>
      <c r="I32" s="37" t="str">
        <f>IF(H32&gt;0,"0,4")</f>
        <v>0,4</v>
      </c>
      <c r="J32" s="19"/>
      <c r="K32" s="20"/>
    </row>
    <row r="33" spans="1:11" ht="12.75">
      <c r="A33" s="10"/>
      <c r="B33" s="33">
        <v>0.5</v>
      </c>
      <c r="C33" s="12" t="s">
        <v>30</v>
      </c>
      <c r="D33" s="34">
        <v>2</v>
      </c>
      <c r="E33" s="14" t="s">
        <v>39</v>
      </c>
      <c r="F33" s="15">
        <v>1</v>
      </c>
      <c r="G33" s="16"/>
      <c r="H33" s="35"/>
      <c r="I33" s="69"/>
      <c r="J33" s="19"/>
      <c r="K33" s="20"/>
    </row>
    <row r="34" spans="1:11" ht="12.75">
      <c r="A34" s="10"/>
      <c r="B34" s="11"/>
      <c r="C34" s="12" t="s">
        <v>40</v>
      </c>
      <c r="D34" s="34">
        <v>1.5</v>
      </c>
      <c r="E34" s="50" t="s">
        <v>39</v>
      </c>
      <c r="F34" s="15">
        <v>1</v>
      </c>
      <c r="G34" s="16"/>
      <c r="H34" s="35"/>
      <c r="I34" s="18"/>
      <c r="J34" s="19"/>
      <c r="K34" s="20"/>
    </row>
    <row r="35" spans="1:11" ht="12.75">
      <c r="A35" s="10"/>
      <c r="B35" s="11"/>
      <c r="C35" s="12"/>
      <c r="D35" s="34"/>
      <c r="E35" s="50" t="s">
        <v>39</v>
      </c>
      <c r="F35" s="15">
        <v>1</v>
      </c>
      <c r="G35" s="16">
        <f>IF(H35&lt;&gt;0,(SUM(D33:D35))/H35,)</f>
        <v>1.75</v>
      </c>
      <c r="H35" s="35">
        <f>COUNTIF(D33:D35,"&gt;0")</f>
        <v>2</v>
      </c>
      <c r="I35" s="37" t="str">
        <f>IF(H35&gt;0,"0,5")</f>
        <v>0,5</v>
      </c>
      <c r="J35" s="19">
        <f>(G29*I29)+(G32*I32)+(G35*I35)</f>
        <v>1.875</v>
      </c>
      <c r="K35" s="20">
        <v>1</v>
      </c>
    </row>
    <row r="36" spans="1:11" ht="13.5" thickBot="1">
      <c r="A36" s="70"/>
      <c r="B36" s="71"/>
      <c r="C36" s="72"/>
      <c r="D36" s="73"/>
      <c r="E36" s="74"/>
      <c r="F36" s="75"/>
      <c r="G36" s="76"/>
      <c r="H36" s="77"/>
      <c r="I36" s="78"/>
      <c r="J36" s="79"/>
      <c r="K36" s="80"/>
    </row>
    <row r="37" spans="1:11" ht="14.25" thickBot="1" thickTop="1">
      <c r="A37" s="81"/>
      <c r="B37" s="82"/>
      <c r="C37" s="81"/>
      <c r="D37" s="83"/>
      <c r="E37" s="83"/>
      <c r="F37" s="83"/>
      <c r="G37" s="84"/>
      <c r="H37" s="85" t="s">
        <v>41</v>
      </c>
      <c r="I37" s="81"/>
      <c r="J37" s="86">
        <f>((J35*K35)+(J27*K27)+(J18*K18))/(K18+K27+K35)</f>
        <v>1.9583333333333333</v>
      </c>
      <c r="K37" s="87"/>
    </row>
    <row r="38" ht="13.5" thickTop="1"/>
  </sheetData>
  <sheetProtection/>
  <mergeCells count="2">
    <mergeCell ref="A1:B1"/>
    <mergeCell ref="A20:B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</dc:creator>
  <cp:keywords/>
  <dc:description/>
  <cp:lastModifiedBy>dgappel</cp:lastModifiedBy>
  <cp:lastPrinted>2016-01-20T12:50:01Z</cp:lastPrinted>
  <dcterms:created xsi:type="dcterms:W3CDTF">2008-11-18T16:14:53Z</dcterms:created>
  <dcterms:modified xsi:type="dcterms:W3CDTF">2016-06-16T04:06:41Z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